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17200" windowHeight="54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2" i="1"/>
  <c r="G12" i="1"/>
  <c r="F11" i="1"/>
  <c r="G11" i="1"/>
  <c r="F10" i="1"/>
  <c r="G10" i="1"/>
  <c r="F8" i="1"/>
  <c r="G8" i="1"/>
  <c r="F7" i="1"/>
  <c r="G7" i="1"/>
  <c r="F6" i="1"/>
  <c r="G6" i="1"/>
  <c r="F5" i="1"/>
  <c r="G5" i="1"/>
  <c r="C29" i="1"/>
  <c r="F29" i="1"/>
  <c r="D29" i="1"/>
  <c r="F9" i="1"/>
  <c r="G29" i="1"/>
</calcChain>
</file>

<file path=xl/sharedStrings.xml><?xml version="1.0" encoding="utf-8"?>
<sst xmlns="http://schemas.openxmlformats.org/spreadsheetml/2006/main" count="64" uniqueCount="63">
  <si>
    <t>Fisher CUSD #1</t>
  </si>
  <si>
    <t>Mahomet-Seymour CUSD #3</t>
  </si>
  <si>
    <t>Champaign CUSD #4</t>
  </si>
  <si>
    <t>Tolono CUSD #7</t>
  </si>
  <si>
    <t>Heritage CUSD #8</t>
  </si>
  <si>
    <t>Urbana SD #116</t>
  </si>
  <si>
    <t>Thomasboro CCSD #130</t>
  </si>
  <si>
    <t>Rantoul City Schools #137</t>
  </si>
  <si>
    <t>Ludlow CCSD #142</t>
  </si>
  <si>
    <t>St. Joseph CCSD #169</t>
  </si>
  <si>
    <t>Gifford CCSD #188</t>
  </si>
  <si>
    <t>Rantoul Twp. H.S. #193</t>
  </si>
  <si>
    <t>Prairieview-Ogden CCSD #197</t>
  </si>
  <si>
    <t>St. Joseph-Ogden CHSD #305</t>
  </si>
  <si>
    <t>GCMS CUSD #5</t>
  </si>
  <si>
    <t>Tuscola CUSD #301</t>
  </si>
  <si>
    <t>Villa Grove CUSD #302</t>
  </si>
  <si>
    <t>Bement CUSD #5</t>
  </si>
  <si>
    <t>Monticello CUSD #25</t>
  </si>
  <si>
    <t>Armstrong-Ellis CCSD #61</t>
  </si>
  <si>
    <t>Oakwood CUSD #76</t>
  </si>
  <si>
    <t>TOTALS</t>
  </si>
  <si>
    <t>Total Enrolled</t>
  </si>
  <si>
    <t>Out of County</t>
  </si>
  <si>
    <t>Champaign Co. Enrolled</t>
  </si>
  <si>
    <t>Percentage</t>
  </si>
  <si>
    <t>School District</t>
  </si>
  <si>
    <t xml:space="preserve">                                  Champaign-Ford Regional Superintendent of Schools</t>
  </si>
  <si>
    <t>Wire Transfer Info.</t>
  </si>
  <si>
    <t>ABA 071901604; 8100191173</t>
  </si>
  <si>
    <t>ABA 071119289; 01-136-3</t>
  </si>
  <si>
    <t>ABA 071110819; 00-161-7</t>
  </si>
  <si>
    <t>ABA 071105798; 04-804-6</t>
  </si>
  <si>
    <t>ABA 071102568; 1990144246</t>
  </si>
  <si>
    <t>ABA071107123; 634-880-8</t>
  </si>
  <si>
    <t>ABA 071124821; 110-337</t>
  </si>
  <si>
    <t>ABA 073902232; 8001711</t>
  </si>
  <si>
    <t>ABA 071118471; 119016</t>
  </si>
  <si>
    <t>ABA 071102568; 1601002213</t>
  </si>
  <si>
    <t>ABA 071121963; 01-045-6</t>
  </si>
  <si>
    <t>ABA 071119289; 011169</t>
  </si>
  <si>
    <t>ABA 071110819; 001198</t>
  </si>
  <si>
    <t>ABA 081225707; 71-3910-7853</t>
  </si>
  <si>
    <t>ABA 071102568; 9988486</t>
  </si>
  <si>
    <t>ABA 071119807; 645-006</t>
  </si>
  <si>
    <t>n/a</t>
  </si>
  <si>
    <t>Armstrong Twp. H.S. Dist #225</t>
  </si>
  <si>
    <t>ABA071110819; 001455</t>
  </si>
  <si>
    <t>ABA071110819; 00-095-7</t>
  </si>
  <si>
    <t>ABA071113175; 054775</t>
  </si>
  <si>
    <t>ABA 071122616; 102-160</t>
  </si>
  <si>
    <t>Paxton-Buckly-Loda CUSD #10</t>
  </si>
  <si>
    <t>ABA 071105154; 61-073-9</t>
  </si>
  <si>
    <t>ABA 071110369; 091064</t>
  </si>
  <si>
    <t>Arthur CUSD #305</t>
  </si>
  <si>
    <t>2018 Fall Housing Enrollment</t>
  </si>
  <si>
    <r>
      <t xml:space="preserve">Champaign County 1% School Facilities Sales Tax
Distributed by ROE:  </t>
    </r>
    <r>
      <rPr>
        <b/>
        <u/>
        <sz val="14"/>
        <color indexed="8"/>
        <rFont val="Calibri"/>
        <family val="2"/>
      </rPr>
      <t>OCTOBER 4, 2019</t>
    </r>
    <r>
      <rPr>
        <b/>
        <sz val="14"/>
        <color indexed="8"/>
        <rFont val="Calibri"/>
        <family val="2"/>
      </rPr>
      <t xml:space="preserve">
Distributed by IDOR:  </t>
    </r>
    <r>
      <rPr>
        <b/>
        <u/>
        <sz val="14"/>
        <color indexed="8"/>
        <rFont val="Calibri"/>
        <family val="2"/>
      </rPr>
      <t>SEPTEMBER, 2019</t>
    </r>
    <r>
      <rPr>
        <b/>
        <sz val="14"/>
        <color indexed="8"/>
        <rFont val="Calibri"/>
        <family val="2"/>
      </rPr>
      <t xml:space="preserve">
Collected:  </t>
    </r>
    <r>
      <rPr>
        <b/>
        <u/>
        <sz val="14"/>
        <color indexed="8"/>
        <rFont val="Calibri"/>
        <family val="2"/>
      </rPr>
      <t>JULY, 2019</t>
    </r>
  </si>
  <si>
    <t>ROE October
 Distribution</t>
  </si>
  <si>
    <r>
      <t xml:space="preserve">Received by: </t>
    </r>
    <r>
      <rPr>
        <b/>
        <sz val="11"/>
        <color indexed="8"/>
        <rFont val="Times New Roman"/>
        <family val="1"/>
      </rPr>
      <t>_____________________________________</t>
    </r>
    <r>
      <rPr>
        <sz val="11"/>
        <color indexed="8"/>
        <rFont val="Times New Roman"/>
        <family val="1"/>
      </rPr>
      <t>Date: __________________________________</t>
    </r>
  </si>
  <si>
    <r>
      <t xml:space="preserve">Title: </t>
    </r>
    <r>
      <rPr>
        <b/>
        <sz val="11"/>
        <color indexed="8"/>
        <rFont val="Times New Roman"/>
        <family val="1"/>
      </rPr>
      <t>__________________________________________</t>
    </r>
    <r>
      <rPr>
        <sz val="11"/>
        <color indexed="8"/>
        <rFont val="Times New Roman"/>
        <family val="1"/>
      </rPr>
      <t>School: ________________________________</t>
    </r>
  </si>
  <si>
    <t>Please sign and fax back to me at 217-819-5965 or email it to me at</t>
  </si>
  <si>
    <t xml:space="preserve">      sray@roe9.org             Thank you, Shelby</t>
  </si>
  <si>
    <r>
      <t xml:space="preserve">Distributed by: </t>
    </r>
    <r>
      <rPr>
        <b/>
        <sz val="11"/>
        <color indexed="8"/>
        <rFont val="Times New Roman"/>
        <family val="1"/>
      </rPr>
      <t xml:space="preserve">______________________________________           </t>
    </r>
    <r>
      <rPr>
        <sz val="11"/>
        <color indexed="8"/>
        <rFont val="Times New Roman"/>
        <family val="1"/>
      </rPr>
      <t xml:space="preserve">Date: </t>
    </r>
    <r>
      <rPr>
        <u/>
        <sz val="11"/>
        <color indexed="8"/>
        <rFont val="Times New Roman"/>
        <family val="1"/>
      </rPr>
      <t>10-4-19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</si>
</sst>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0.0000%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u/>
      <sz val="11"/>
      <color indexed="8"/>
      <name val="Times New Roman"/>
      <family val="1"/>
    </font>
    <font>
      <b/>
      <sz val="12"/>
      <color indexed="8"/>
      <name val="Bradley Hand ITC"/>
      <family val="4"/>
    </font>
    <font>
      <b/>
      <u/>
      <sz val="12"/>
      <color indexed="8"/>
      <name val="Bradley Hand ITC"/>
      <family val="4"/>
    </font>
    <font>
      <b/>
      <u/>
      <sz val="11"/>
      <color indexed="10"/>
      <name val="Calibri"/>
      <family val="2"/>
    </font>
    <font>
      <b/>
      <u/>
      <sz val="10"/>
      <color rgb="FFDF1383"/>
      <name val="Calibri"/>
      <family val="2"/>
      <scheme val="minor"/>
    </font>
    <font>
      <b/>
      <u/>
      <sz val="11"/>
      <color rgb="FFDF1383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FFFF00"/>
      <name val="Calibri"/>
      <family val="2"/>
    </font>
    <font>
      <b/>
      <sz val="9"/>
      <name val="Times New Roman"/>
      <family val="1"/>
    </font>
    <font>
      <b/>
      <i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2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Border="1" applyAlignment="1"/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right"/>
    </xf>
    <xf numFmtId="0" fontId="0" fillId="2" borderId="0" xfId="0" applyFill="1"/>
    <xf numFmtId="0" fontId="6" fillId="2" borderId="3" xfId="0" applyFont="1" applyFill="1" applyBorder="1"/>
    <xf numFmtId="0" fontId="7" fillId="2" borderId="1" xfId="0" applyFont="1" applyFill="1" applyBorder="1" applyAlignment="1"/>
    <xf numFmtId="0" fontId="13" fillId="2" borderId="0" xfId="0" applyFont="1" applyFill="1"/>
    <xf numFmtId="0" fontId="0" fillId="2" borderId="0" xfId="0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7" fillId="0" borderId="4" xfId="0" applyFont="1" applyBorder="1" applyAlignment="1"/>
    <xf numFmtId="0" fontId="7" fillId="0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right" wrapText="1"/>
    </xf>
    <xf numFmtId="165" fontId="7" fillId="0" borderId="4" xfId="1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wrapText="1"/>
    </xf>
    <xf numFmtId="0" fontId="7" fillId="0" borderId="5" xfId="0" applyFont="1" applyBorder="1" applyAlignment="1"/>
    <xf numFmtId="0" fontId="7" fillId="0" borderId="5" xfId="0" applyFont="1" applyBorder="1" applyAlignment="1">
      <alignment horizontal="right" wrapText="1"/>
    </xf>
    <xf numFmtId="165" fontId="7" fillId="0" borderId="5" xfId="1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165" fontId="8" fillId="0" borderId="7" xfId="1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0" fontId="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0" fontId="12" fillId="0" borderId="0" xfId="0" applyFont="1" applyFill="1"/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9" xfId="0" applyFont="1" applyFill="1" applyBorder="1"/>
    <xf numFmtId="0" fontId="19" fillId="0" borderId="0" xfId="0" applyFont="1" applyFill="1"/>
    <xf numFmtId="0" fontId="22" fillId="0" borderId="10" xfId="0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Border="1"/>
    <xf numFmtId="0" fontId="4" fillId="0" borderId="0" xfId="0" applyFont="1" applyBorder="1"/>
    <xf numFmtId="0" fontId="4" fillId="0" borderId="25" xfId="0" applyFont="1" applyBorder="1"/>
    <xf numFmtId="0" fontId="8" fillId="0" borderId="13" xfId="0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10" fillId="0" borderId="2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3399"/>
      <color rgb="FF0066FF"/>
      <color rgb="FFFF66CC"/>
      <color rgb="FF66FFFF"/>
      <color rgb="FF0099FF"/>
      <color rgb="FFFF7C80"/>
      <color rgb="FFFF9999"/>
      <color rgb="FF99FF66"/>
      <color rgb="FF66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30</xdr:row>
      <xdr:rowOff>57150</xdr:rowOff>
    </xdr:from>
    <xdr:to>
      <xdr:col>5</xdr:col>
      <xdr:colOff>338931</xdr:colOff>
      <xdr:row>30</xdr:row>
      <xdr:rowOff>304800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34150"/>
          <a:ext cx="2796381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Right="0" showOutlineSymbols="0"/>
    <pageSetUpPr fitToPage="1"/>
  </sheetPr>
  <dimension ref="A1:AK40"/>
  <sheetViews>
    <sheetView tabSelected="1" showOutlineSymbols="0" topLeftCell="A29" workbookViewId="0">
      <selection activeCell="A31" sqref="A31:G31"/>
    </sheetView>
  </sheetViews>
  <sheetFormatPr baseColWidth="10" defaultColWidth="8.83203125" defaultRowHeight="14" outlineLevelRow="1" outlineLevelCol="1" x14ac:dyDescent="0"/>
  <cols>
    <col min="1" max="1" width="25.83203125" bestFit="1" customWidth="1"/>
    <col min="2" max="2" width="23.1640625" hidden="1" customWidth="1"/>
    <col min="3" max="3" width="7.5" bestFit="1" customWidth="1"/>
    <col min="4" max="4" width="6.5" bestFit="1" customWidth="1" outlineLevel="1"/>
    <col min="5" max="5" width="10.5" bestFit="1" customWidth="1" outlineLevel="1"/>
    <col min="6" max="6" width="10.5" bestFit="1" customWidth="1"/>
    <col min="7" max="7" width="14.5" customWidth="1"/>
    <col min="9" max="9" width="4.6640625" customWidth="1"/>
  </cols>
  <sheetData>
    <row r="1" spans="1:37" ht="40.25" customHeight="1">
      <c r="A1" s="64" t="s">
        <v>56</v>
      </c>
      <c r="B1" s="65"/>
      <c r="C1" s="65"/>
      <c r="D1" s="65"/>
      <c r="E1" s="65"/>
      <c r="F1" s="65"/>
      <c r="G1" s="66"/>
    </row>
    <row r="2" spans="1:37" ht="40.25" customHeight="1" thickBot="1">
      <c r="A2" s="67"/>
      <c r="B2" s="68"/>
      <c r="C2" s="68"/>
      <c r="D2" s="68"/>
      <c r="E2" s="68"/>
      <c r="F2" s="68"/>
      <c r="G2" s="69"/>
      <c r="H2" s="53"/>
      <c r="I2" s="4"/>
      <c r="J2" s="4"/>
      <c r="K2" s="4"/>
      <c r="L2" s="4"/>
      <c r="M2" s="4"/>
    </row>
    <row r="3" spans="1:37" s="17" customFormat="1" ht="20" customHeight="1">
      <c r="A3" s="21"/>
      <c r="B3" s="37"/>
      <c r="C3" s="77" t="s">
        <v>55</v>
      </c>
      <c r="D3" s="78"/>
      <c r="E3" s="78"/>
      <c r="F3" s="78"/>
      <c r="G3" s="57">
        <v>1600718.78</v>
      </c>
      <c r="H3" s="43"/>
      <c r="I3" s="44"/>
      <c r="J3" s="45"/>
      <c r="K3" s="46"/>
      <c r="L3" s="4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7"/>
      <c r="AK3" s="48"/>
    </row>
    <row r="4" spans="1:37" s="16" customFormat="1" ht="26.25" customHeight="1">
      <c r="A4" s="22" t="s">
        <v>26</v>
      </c>
      <c r="B4" s="38" t="s">
        <v>28</v>
      </c>
      <c r="C4" s="28" t="s">
        <v>22</v>
      </c>
      <c r="D4" s="28" t="s">
        <v>23</v>
      </c>
      <c r="E4" s="28" t="s">
        <v>24</v>
      </c>
      <c r="F4" s="39" t="s">
        <v>25</v>
      </c>
      <c r="G4" s="56" t="s">
        <v>57</v>
      </c>
      <c r="H4" s="54"/>
      <c r="I4" s="55"/>
      <c r="J4" s="55"/>
      <c r="K4" s="55"/>
      <c r="L4" s="4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5" customHeight="1" outlineLevel="1">
      <c r="A5" s="23" t="s">
        <v>46</v>
      </c>
      <c r="B5" s="10" t="s">
        <v>49</v>
      </c>
      <c r="C5" s="5">
        <v>134</v>
      </c>
      <c r="D5" s="3">
        <v>103</v>
      </c>
      <c r="E5" s="13">
        <v>31</v>
      </c>
      <c r="F5" s="15">
        <f t="shared" ref="F5:F28" si="0">E5/$E$29</f>
        <v>1.2294269284156257E-3</v>
      </c>
      <c r="G5" s="27">
        <f>F5*1600718.78</f>
        <v>1967.9667729526077</v>
      </c>
    </row>
    <row r="6" spans="1:37" ht="15" customHeight="1" outlineLevel="1">
      <c r="A6" s="10" t="s">
        <v>19</v>
      </c>
      <c r="B6" s="10" t="s">
        <v>48</v>
      </c>
      <c r="C6" s="5">
        <v>72</v>
      </c>
      <c r="D6" s="5">
        <v>59</v>
      </c>
      <c r="E6" s="9">
        <v>13</v>
      </c>
      <c r="F6" s="15">
        <f t="shared" si="0"/>
        <v>5.1556613127106885E-4</v>
      </c>
      <c r="G6" s="27">
        <f t="shared" ref="G6:G28" si="1">F6*1600718.78</f>
        <v>825.27638865754523</v>
      </c>
    </row>
    <row r="7" spans="1:37" ht="15" customHeight="1" outlineLevel="1">
      <c r="A7" s="10" t="s">
        <v>54</v>
      </c>
      <c r="B7" s="14" t="s">
        <v>45</v>
      </c>
      <c r="C7" s="40">
        <v>1177</v>
      </c>
      <c r="D7" s="52">
        <v>1177</v>
      </c>
      <c r="E7" s="13">
        <v>0</v>
      </c>
      <c r="F7" s="15">
        <f t="shared" si="0"/>
        <v>0</v>
      </c>
      <c r="G7" s="27">
        <f t="shared" si="1"/>
        <v>0</v>
      </c>
      <c r="H7" s="4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7" s="16" customFormat="1" ht="15" customHeight="1" outlineLevel="1">
      <c r="A8" s="10" t="s">
        <v>17</v>
      </c>
      <c r="B8" s="10" t="s">
        <v>34</v>
      </c>
      <c r="C8" s="5">
        <v>301</v>
      </c>
      <c r="D8" s="3">
        <v>258</v>
      </c>
      <c r="E8" s="13">
        <v>43</v>
      </c>
      <c r="F8" s="15">
        <f t="shared" si="0"/>
        <v>1.7053341265119968E-3</v>
      </c>
      <c r="G8" s="27">
        <f t="shared" si="1"/>
        <v>2729.7603624826493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7" ht="15" customHeight="1" outlineLevel="1">
      <c r="A9" s="12" t="s">
        <v>2</v>
      </c>
      <c r="B9" s="12" t="s">
        <v>29</v>
      </c>
      <c r="C9" s="40">
        <v>10203</v>
      </c>
      <c r="D9" s="3">
        <v>0</v>
      </c>
      <c r="E9" s="11">
        <v>10203</v>
      </c>
      <c r="F9" s="15">
        <f t="shared" si="0"/>
        <v>0.40464009518143962</v>
      </c>
      <c r="G9" s="27">
        <v>647714.99</v>
      </c>
      <c r="H9" s="58"/>
    </row>
    <row r="10" spans="1:37" ht="15" customHeight="1" outlineLevel="1">
      <c r="A10" s="8" t="s">
        <v>0</v>
      </c>
      <c r="B10" s="8" t="s">
        <v>50</v>
      </c>
      <c r="C10" s="5">
        <v>620</v>
      </c>
      <c r="D10" s="3">
        <v>0</v>
      </c>
      <c r="E10" s="9">
        <v>620</v>
      </c>
      <c r="F10" s="15">
        <f t="shared" si="0"/>
        <v>2.4588538568312512E-2</v>
      </c>
      <c r="G10" s="27">
        <f t="shared" si="1"/>
        <v>39359.335459052149</v>
      </c>
    </row>
    <row r="11" spans="1:37" ht="15" customHeight="1" outlineLevel="1">
      <c r="A11" s="29" t="s">
        <v>14</v>
      </c>
      <c r="B11" s="29" t="s">
        <v>35</v>
      </c>
      <c r="C11" s="41">
        <v>1008</v>
      </c>
      <c r="D11" s="3">
        <v>981</v>
      </c>
      <c r="E11" s="30">
        <v>27</v>
      </c>
      <c r="F11" s="31">
        <f t="shared" si="0"/>
        <v>1.0707911957168353E-3</v>
      </c>
      <c r="G11" s="27">
        <f t="shared" si="1"/>
        <v>1714.0355764425938</v>
      </c>
    </row>
    <row r="12" spans="1:37" ht="15" customHeight="1" outlineLevel="1">
      <c r="A12" s="10" t="s">
        <v>10</v>
      </c>
      <c r="B12" s="10" t="s">
        <v>36</v>
      </c>
      <c r="C12" s="5">
        <v>191</v>
      </c>
      <c r="D12" s="3">
        <v>0</v>
      </c>
      <c r="E12" s="13">
        <v>191</v>
      </c>
      <c r="F12" s="15">
        <f t="shared" si="0"/>
        <v>7.5748562363672414E-3</v>
      </c>
      <c r="G12" s="27">
        <f t="shared" si="1"/>
        <v>12125.214633353162</v>
      </c>
    </row>
    <row r="13" spans="1:37" ht="15" customHeight="1" outlineLevel="1">
      <c r="A13" s="23" t="s">
        <v>4</v>
      </c>
      <c r="B13" s="23" t="s">
        <v>53</v>
      </c>
      <c r="C13" s="24">
        <v>449</v>
      </c>
      <c r="D13" s="3">
        <v>61</v>
      </c>
      <c r="E13" s="25">
        <v>388</v>
      </c>
      <c r="F13" s="26">
        <f t="shared" si="0"/>
        <v>1.538766607178267E-2</v>
      </c>
      <c r="G13" s="27">
        <f t="shared" si="1"/>
        <v>24631.326061471347</v>
      </c>
    </row>
    <row r="14" spans="1:37" ht="15" customHeight="1" outlineLevel="1">
      <c r="A14" s="10" t="s">
        <v>8</v>
      </c>
      <c r="B14" s="10" t="s">
        <v>37</v>
      </c>
      <c r="C14" s="5">
        <v>55</v>
      </c>
      <c r="D14" s="3">
        <v>0</v>
      </c>
      <c r="E14" s="13">
        <v>55</v>
      </c>
      <c r="F14" s="15">
        <f t="shared" si="0"/>
        <v>2.181241324608368E-3</v>
      </c>
      <c r="G14" s="27">
        <f t="shared" si="1"/>
        <v>3491.5539520126908</v>
      </c>
    </row>
    <row r="15" spans="1:37" ht="15" customHeight="1" outlineLevel="1">
      <c r="A15" s="10" t="s">
        <v>1</v>
      </c>
      <c r="B15" s="10" t="s">
        <v>38</v>
      </c>
      <c r="C15" s="40">
        <v>3179</v>
      </c>
      <c r="D15" s="5">
        <v>0</v>
      </c>
      <c r="E15" s="51">
        <v>3179</v>
      </c>
      <c r="F15" s="15">
        <f t="shared" si="0"/>
        <v>0.12607574856236367</v>
      </c>
      <c r="G15" s="27">
        <f t="shared" si="1"/>
        <v>201811.81842633354</v>
      </c>
    </row>
    <row r="16" spans="1:37" ht="15" customHeight="1" outlineLevel="1">
      <c r="A16" s="10" t="s">
        <v>18</v>
      </c>
      <c r="B16" s="10" t="s">
        <v>39</v>
      </c>
      <c r="C16" s="40">
        <v>1658</v>
      </c>
      <c r="D16" s="52">
        <v>1650</v>
      </c>
      <c r="E16" s="13">
        <v>8</v>
      </c>
      <c r="F16" s="15">
        <f t="shared" si="0"/>
        <v>3.1727146539758082E-4</v>
      </c>
      <c r="G16" s="27">
        <f t="shared" si="1"/>
        <v>507.86239302002781</v>
      </c>
    </row>
    <row r="17" spans="1:20" ht="15" customHeight="1" outlineLevel="1">
      <c r="A17" s="10" t="s">
        <v>20</v>
      </c>
      <c r="B17" s="14" t="s">
        <v>45</v>
      </c>
      <c r="C17" s="40">
        <v>995</v>
      </c>
      <c r="D17" s="52">
        <v>995</v>
      </c>
      <c r="E17" s="13">
        <v>0</v>
      </c>
      <c r="F17" s="15">
        <f t="shared" si="0"/>
        <v>0</v>
      </c>
      <c r="G17" s="27">
        <f t="shared" si="1"/>
        <v>0</v>
      </c>
    </row>
    <row r="18" spans="1:20" ht="15" customHeight="1" outlineLevel="1">
      <c r="A18" s="10" t="s">
        <v>51</v>
      </c>
      <c r="B18" s="10" t="s">
        <v>52</v>
      </c>
      <c r="C18" s="40">
        <v>1369</v>
      </c>
      <c r="D18" s="52">
        <v>1358</v>
      </c>
      <c r="E18" s="13">
        <v>11</v>
      </c>
      <c r="F18" s="15">
        <f t="shared" si="0"/>
        <v>4.362482649216736E-4</v>
      </c>
      <c r="G18" s="27">
        <f t="shared" si="1"/>
        <v>698.31079040253815</v>
      </c>
    </row>
    <row r="19" spans="1:20" ht="15" customHeight="1" outlineLevel="1">
      <c r="A19" s="10" t="s">
        <v>12</v>
      </c>
      <c r="B19" s="10" t="s">
        <v>47</v>
      </c>
      <c r="C19" s="40">
        <v>280</v>
      </c>
      <c r="D19" s="3">
        <v>4</v>
      </c>
      <c r="E19" s="13">
        <v>276</v>
      </c>
      <c r="F19" s="15">
        <f t="shared" si="0"/>
        <v>1.0945865556216537E-2</v>
      </c>
      <c r="G19" s="27">
        <f t="shared" si="1"/>
        <v>17521.252559190958</v>
      </c>
    </row>
    <row r="20" spans="1:20" ht="15" customHeight="1" outlineLevel="1">
      <c r="A20" s="10" t="s">
        <v>7</v>
      </c>
      <c r="B20" s="10" t="s">
        <v>30</v>
      </c>
      <c r="C20" s="40">
        <v>1733</v>
      </c>
      <c r="D20" s="3">
        <v>0</v>
      </c>
      <c r="E20" s="11">
        <v>1733</v>
      </c>
      <c r="F20" s="15">
        <f t="shared" si="0"/>
        <v>6.8728931191750942E-2</v>
      </c>
      <c r="G20" s="27">
        <f t="shared" si="1"/>
        <v>110015.69088796352</v>
      </c>
    </row>
    <row r="21" spans="1:20" ht="15" customHeight="1" outlineLevel="1">
      <c r="A21" s="10" t="s">
        <v>11</v>
      </c>
      <c r="B21" s="10" t="s">
        <v>40</v>
      </c>
      <c r="C21" s="40">
        <v>783</v>
      </c>
      <c r="D21" s="3">
        <v>0</v>
      </c>
      <c r="E21" s="13">
        <v>783</v>
      </c>
      <c r="F21" s="15">
        <f t="shared" si="0"/>
        <v>3.1052944675788223E-2</v>
      </c>
      <c r="G21" s="27">
        <f t="shared" si="1"/>
        <v>49707.031716835219</v>
      </c>
    </row>
    <row r="22" spans="1:20" ht="15" customHeight="1" outlineLevel="1">
      <c r="A22" s="10" t="s">
        <v>9</v>
      </c>
      <c r="B22" s="10" t="s">
        <v>31</v>
      </c>
      <c r="C22" s="40">
        <v>822</v>
      </c>
      <c r="D22" s="3">
        <v>0</v>
      </c>
      <c r="E22" s="13">
        <v>822</v>
      </c>
      <c r="F22" s="15">
        <f t="shared" si="0"/>
        <v>3.2599643069601426E-2</v>
      </c>
      <c r="G22" s="27">
        <f t="shared" si="1"/>
        <v>52182.86088280785</v>
      </c>
    </row>
    <row r="23" spans="1:20" ht="15" customHeight="1" outlineLevel="1">
      <c r="A23" s="10" t="s">
        <v>13</v>
      </c>
      <c r="B23" s="10" t="s">
        <v>41</v>
      </c>
      <c r="C23" s="40">
        <v>457</v>
      </c>
      <c r="D23" s="3">
        <v>0</v>
      </c>
      <c r="E23" s="13">
        <v>457</v>
      </c>
      <c r="F23" s="15">
        <f t="shared" si="0"/>
        <v>1.8124132460836804E-2</v>
      </c>
      <c r="G23" s="27">
        <f t="shared" si="1"/>
        <v>29011.639201269089</v>
      </c>
    </row>
    <row r="24" spans="1:20" ht="15" customHeight="1" outlineLevel="1">
      <c r="A24" s="10" t="s">
        <v>6</v>
      </c>
      <c r="B24" s="10" t="s">
        <v>42</v>
      </c>
      <c r="C24" s="40">
        <v>160</v>
      </c>
      <c r="D24" s="3">
        <v>0</v>
      </c>
      <c r="E24" s="13">
        <v>160</v>
      </c>
      <c r="F24" s="15">
        <f t="shared" si="0"/>
        <v>6.3454293079516161E-3</v>
      </c>
      <c r="G24" s="27">
        <f t="shared" si="1"/>
        <v>10157.247860400556</v>
      </c>
    </row>
    <row r="25" spans="1:20" ht="15" customHeight="1" outlineLevel="1">
      <c r="A25" s="50" t="s">
        <v>3</v>
      </c>
      <c r="B25" s="18" t="s">
        <v>33</v>
      </c>
      <c r="C25" s="40">
        <v>1625</v>
      </c>
      <c r="D25" s="5">
        <v>0</v>
      </c>
      <c r="E25" s="51">
        <v>1625</v>
      </c>
      <c r="F25" s="15">
        <f t="shared" si="0"/>
        <v>6.4445766408883595E-2</v>
      </c>
      <c r="G25" s="27">
        <f t="shared" si="1"/>
        <v>103159.54858219314</v>
      </c>
    </row>
    <row r="26" spans="1:20" ht="15" customHeight="1" outlineLevel="1">
      <c r="A26" s="10" t="s">
        <v>15</v>
      </c>
      <c r="B26" s="10" t="s">
        <v>32</v>
      </c>
      <c r="C26" s="40">
        <v>958</v>
      </c>
      <c r="D26" s="3">
        <v>950</v>
      </c>
      <c r="E26" s="13">
        <v>8</v>
      </c>
      <c r="F26" s="15">
        <f t="shared" si="0"/>
        <v>3.1727146539758082E-4</v>
      </c>
      <c r="G26" s="27">
        <f t="shared" si="1"/>
        <v>507.86239302002781</v>
      </c>
    </row>
    <row r="27" spans="1:20" ht="15" customHeight="1" outlineLevel="1">
      <c r="A27" s="10" t="s">
        <v>5</v>
      </c>
      <c r="B27" s="10" t="s">
        <v>43</v>
      </c>
      <c r="C27" s="40">
        <v>4554</v>
      </c>
      <c r="D27" s="3">
        <v>0</v>
      </c>
      <c r="E27" s="11">
        <v>4554</v>
      </c>
      <c r="F27" s="15">
        <f t="shared" si="0"/>
        <v>0.18060678167757288</v>
      </c>
      <c r="G27" s="27">
        <f t="shared" si="1"/>
        <v>289100.66722665081</v>
      </c>
    </row>
    <row r="28" spans="1:20" ht="15" customHeight="1" outlineLevel="1" thickBot="1">
      <c r="A28" s="29" t="s">
        <v>16</v>
      </c>
      <c r="B28" s="29" t="s">
        <v>44</v>
      </c>
      <c r="C28" s="41">
        <v>661</v>
      </c>
      <c r="D28" s="3">
        <v>633</v>
      </c>
      <c r="E28" s="30">
        <v>28</v>
      </c>
      <c r="F28" s="31">
        <f t="shared" si="0"/>
        <v>1.1104501288915329E-3</v>
      </c>
      <c r="G28" s="27">
        <f t="shared" si="1"/>
        <v>1777.5183755700973</v>
      </c>
    </row>
    <row r="29" spans="1:20" s="20" customFormat="1" ht="15" customHeight="1" thickBot="1">
      <c r="A29" s="32" t="s">
        <v>21</v>
      </c>
      <c r="B29" s="33"/>
      <c r="C29" s="34">
        <f>SUM(C5:C28)</f>
        <v>33444</v>
      </c>
      <c r="D29" s="34">
        <f>SUM(D5:D28)</f>
        <v>8229</v>
      </c>
      <c r="E29" s="34">
        <f>SUM(E5:E28)</f>
        <v>25215</v>
      </c>
      <c r="F29" s="35">
        <f>C29/$C$29</f>
        <v>1</v>
      </c>
      <c r="G29" s="36">
        <f>SUM(G5:G28)</f>
        <v>1600718.7705020821</v>
      </c>
    </row>
    <row r="30" spans="1:20" s="4" customFormat="1" ht="10" customHeight="1" thickBot="1">
      <c r="A30" s="76"/>
      <c r="B30" s="76"/>
      <c r="C30" s="76"/>
      <c r="D30" s="76"/>
      <c r="E30" s="76"/>
      <c r="F30" s="76"/>
      <c r="G30" s="76"/>
    </row>
    <row r="31" spans="1:20" s="1" customFormat="1" ht="25" customHeight="1">
      <c r="A31" s="70" t="s">
        <v>62</v>
      </c>
      <c r="B31" s="71"/>
      <c r="C31" s="71"/>
      <c r="D31" s="71"/>
      <c r="E31" s="71"/>
      <c r="F31" s="71"/>
      <c r="G31" s="7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7" customFormat="1" ht="15" customHeight="1">
      <c r="A32" s="82" t="s">
        <v>27</v>
      </c>
      <c r="B32" s="83"/>
      <c r="C32" s="84"/>
      <c r="D32" s="84"/>
      <c r="E32" s="84"/>
      <c r="F32" s="84"/>
      <c r="G32" s="8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1" customFormat="1" ht="25" customHeight="1">
      <c r="A33" s="79" t="s">
        <v>58</v>
      </c>
      <c r="B33" s="80"/>
      <c r="C33" s="80"/>
      <c r="D33" s="80"/>
      <c r="E33" s="80"/>
      <c r="F33" s="80"/>
      <c r="G33" s="8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25" customHeight="1">
      <c r="A34" s="73" t="s">
        <v>59</v>
      </c>
      <c r="B34" s="74"/>
      <c r="C34" s="74"/>
      <c r="D34" s="74"/>
      <c r="E34" s="74"/>
      <c r="F34" s="74"/>
      <c r="G34" s="7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thickBot="1">
      <c r="A35" s="61"/>
      <c r="B35" s="62"/>
      <c r="C35" s="62"/>
      <c r="D35" s="62"/>
      <c r="E35" s="62"/>
      <c r="F35" s="62"/>
      <c r="G35" s="63"/>
    </row>
    <row r="36" spans="1:20">
      <c r="A36" s="4"/>
      <c r="B36" s="4"/>
      <c r="C36" s="4"/>
      <c r="D36" s="4"/>
      <c r="E36" s="4"/>
      <c r="F36" s="4"/>
      <c r="G36" s="4"/>
      <c r="H36" s="4"/>
      <c r="I36" s="4"/>
    </row>
    <row r="37" spans="1:20" s="19" customFormat="1">
      <c r="A37" s="59" t="s">
        <v>60</v>
      </c>
      <c r="B37" s="59"/>
      <c r="C37" s="60"/>
      <c r="D37" s="60"/>
      <c r="E37" s="60"/>
      <c r="F37" s="60"/>
      <c r="G37" s="60"/>
      <c r="H37" s="60"/>
      <c r="I37" s="42"/>
      <c r="J37" s="42"/>
    </row>
    <row r="38" spans="1:20" s="19" customFormat="1">
      <c r="A38" s="59" t="s">
        <v>61</v>
      </c>
      <c r="B38" s="59"/>
      <c r="C38" s="60"/>
      <c r="D38" s="60"/>
      <c r="E38" s="60"/>
      <c r="F38" s="60"/>
      <c r="G38" s="60"/>
      <c r="H38" s="60"/>
      <c r="I38" s="42"/>
      <c r="J38" s="42"/>
    </row>
    <row r="39" spans="1:2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20">
      <c r="A40" s="4"/>
      <c r="B40" s="4"/>
      <c r="C40" s="4"/>
      <c r="D40" s="4"/>
      <c r="E40" s="4"/>
      <c r="F40" s="4"/>
      <c r="G40" s="4"/>
      <c r="H40" s="4"/>
      <c r="I40" s="4"/>
    </row>
  </sheetData>
  <mergeCells count="8">
    <mergeCell ref="A35:G35"/>
    <mergeCell ref="A1:G2"/>
    <mergeCell ref="A31:G31"/>
    <mergeCell ref="A34:G34"/>
    <mergeCell ref="A30:G30"/>
    <mergeCell ref="C3:F3"/>
    <mergeCell ref="A33:G33"/>
    <mergeCell ref="A32:G32"/>
  </mergeCells>
  <phoneticPr fontId="11" type="noConversion"/>
  <pageMargins left="1.25" right="0.5" top="1" bottom="0.5" header="0.3" footer="0.3"/>
  <pageSetup scale="9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Ramme</dc:creator>
  <cp:lastModifiedBy>Kendra Good</cp:lastModifiedBy>
  <cp:lastPrinted>2019-10-03T15:20:52Z</cp:lastPrinted>
  <dcterms:created xsi:type="dcterms:W3CDTF">2010-04-08T15:49:20Z</dcterms:created>
  <dcterms:modified xsi:type="dcterms:W3CDTF">2019-10-04T17:03:57Z</dcterms:modified>
</cp:coreProperties>
</file>